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E13" i="1"/>
  <c r="E11" i="1"/>
  <c r="E20" i="1" s="1"/>
  <c r="B4" i="1"/>
  <c r="G9" i="1" s="1"/>
  <c r="G15" i="1" l="1"/>
  <c r="G18" i="1"/>
  <c r="G12" i="1"/>
  <c r="G17" i="1"/>
  <c r="G16" i="1"/>
  <c r="G13" i="1"/>
  <c r="G14" i="1"/>
  <c r="G11" i="1"/>
  <c r="G20" i="1" s="1"/>
  <c r="G24" i="1" s="1"/>
  <c r="G29" i="1"/>
  <c r="G32" i="1" s="1"/>
</calcChain>
</file>

<file path=xl/comments1.xml><?xml version="1.0" encoding="utf-8"?>
<comments xmlns="http://schemas.openxmlformats.org/spreadsheetml/2006/main">
  <authors>
    <author>Steve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Rounded to nearest $5 increment.</t>
        </r>
      </text>
    </comment>
  </commentList>
</comments>
</file>

<file path=xl/sharedStrings.xml><?xml version="1.0" encoding="utf-8"?>
<sst xmlns="http://schemas.openxmlformats.org/spreadsheetml/2006/main" count="24" uniqueCount="22">
  <si>
    <t>Ratio of youth to adults is usually around 3:2</t>
  </si>
  <si>
    <t>Assume total attendance</t>
  </si>
  <si>
    <t>Trailmen</t>
  </si>
  <si>
    <t>Adults</t>
  </si>
  <si>
    <t>Expenses</t>
  </si>
  <si>
    <t>Allocated</t>
  </si>
  <si>
    <t>Total Itemized Expenses</t>
  </si>
  <si>
    <t>Per Person</t>
  </si>
  <si>
    <t>&lt;-- Total Head Count</t>
  </si>
  <si>
    <t>Camp Facilities</t>
  </si>
  <si>
    <t>Smores, popcorn &amp; snack supplies</t>
  </si>
  <si>
    <t>Swimming</t>
  </si>
  <si>
    <t>Food</t>
  </si>
  <si>
    <t>Item #3</t>
  </si>
  <si>
    <t>Item #4</t>
  </si>
  <si>
    <t>Item #5</t>
  </si>
  <si>
    <t>Miscellaneous Supplies</t>
  </si>
  <si>
    <t>Expense Allocation Grand Total</t>
  </si>
  <si>
    <t>Suggested Registration Fee</t>
  </si>
  <si>
    <t>Fee Override</t>
  </si>
  <si>
    <t>Estimated Cash Inflow</t>
  </si>
  <si>
    <t>Estimated Surplus/(Deficit)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</si>
</sst>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2" fillId="0" borderId="2" xfId="0" applyFont="1" applyBorder="1" applyAlignment="1">
      <alignment horizontal="center"/>
    </xf>
    <xf numFmtId="6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44" fontId="0" fillId="0" borderId="0" xfId="2" applyFont="1"/>
    <xf numFmtId="164" fontId="0" fillId="0" borderId="0" xfId="0" applyNumberFormat="1"/>
    <xf numFmtId="44" fontId="0" fillId="0" borderId="0" xfId="2" applyNumberFormat="1" applyFont="1"/>
    <xf numFmtId="164" fontId="0" fillId="0" borderId="0" xfId="2" applyNumberFormat="1" applyFont="1"/>
    <xf numFmtId="0" fontId="3" fillId="0" borderId="0" xfId="0" applyFont="1" applyAlignment="1">
      <alignment horizontal="right"/>
    </xf>
    <xf numFmtId="44" fontId="0" fillId="0" borderId="0" xfId="0" applyNumberFormat="1"/>
    <xf numFmtId="0" fontId="0" fillId="0" borderId="0" xfId="0" applyFill="1"/>
    <xf numFmtId="0" fontId="4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64" fontId="4" fillId="0" borderId="1" xfId="2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64" fontId="4" fillId="2" borderId="1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customWidth="1"/>
    <col min="3" max="3" width="34.85546875" bestFit="1" customWidth="1"/>
    <col min="4" max="4" width="15.42578125" customWidth="1"/>
    <col min="5" max="5" width="18.85546875" customWidth="1"/>
    <col min="6" max="6" width="6.85546875" customWidth="1"/>
    <col min="7" max="7" width="18.85546875" customWidth="1"/>
  </cols>
  <sheetData>
    <row r="2" spans="1:13" x14ac:dyDescent="0.25">
      <c r="B2" t="s">
        <v>0</v>
      </c>
    </row>
    <row r="4" spans="1:13" x14ac:dyDescent="0.25">
      <c r="B4" s="1">
        <f>SUM(B5:B6)</f>
        <v>60</v>
      </c>
      <c r="C4" s="1" t="s">
        <v>1</v>
      </c>
    </row>
    <row r="5" spans="1:13" ht="15.75" thickBot="1" x14ac:dyDescent="0.3">
      <c r="B5" s="1">
        <v>36</v>
      </c>
      <c r="C5" s="1" t="s">
        <v>2</v>
      </c>
    </row>
    <row r="6" spans="1:13" ht="18.75" x14ac:dyDescent="0.3">
      <c r="B6" s="1">
        <v>24</v>
      </c>
      <c r="C6" s="1" t="s">
        <v>3</v>
      </c>
      <c r="G6" s="2" t="s">
        <v>4</v>
      </c>
      <c r="M6" s="3"/>
    </row>
    <row r="7" spans="1:13" ht="19.5" thickBot="1" x14ac:dyDescent="0.35">
      <c r="G7" s="4" t="s">
        <v>5</v>
      </c>
    </row>
    <row r="8" spans="1:13" ht="18.75" x14ac:dyDescent="0.3">
      <c r="E8" s="5" t="s">
        <v>6</v>
      </c>
      <c r="G8" s="4" t="s">
        <v>7</v>
      </c>
    </row>
    <row r="9" spans="1:13" ht="19.5" thickBot="1" x14ac:dyDescent="0.35">
      <c r="E9" s="6"/>
      <c r="G9" s="7">
        <f>B4</f>
        <v>60</v>
      </c>
      <c r="H9" t="s">
        <v>8</v>
      </c>
    </row>
    <row r="10" spans="1:13" x14ac:dyDescent="0.25">
      <c r="A10" t="s">
        <v>4</v>
      </c>
    </row>
    <row r="11" spans="1:13" x14ac:dyDescent="0.25">
      <c r="B11" t="s">
        <v>9</v>
      </c>
      <c r="E11" s="8">
        <f>2*2*B4</f>
        <v>240</v>
      </c>
      <c r="F11" s="9"/>
      <c r="G11" s="10">
        <f>ROUND(E11/$G$9,2)</f>
        <v>4</v>
      </c>
    </row>
    <row r="12" spans="1:13" x14ac:dyDescent="0.25">
      <c r="B12" t="s">
        <v>10</v>
      </c>
      <c r="E12" s="8">
        <v>100</v>
      </c>
      <c r="F12" s="9"/>
      <c r="G12" s="10">
        <f t="shared" ref="G12:G18" si="0">ROUND(E12/$G$9,2)</f>
        <v>1.67</v>
      </c>
    </row>
    <row r="13" spans="1:13" x14ac:dyDescent="0.25">
      <c r="B13" t="s">
        <v>11</v>
      </c>
      <c r="E13" s="8">
        <f>2*B4</f>
        <v>120</v>
      </c>
      <c r="F13" s="9"/>
      <c r="G13" s="10">
        <f t="shared" si="0"/>
        <v>2</v>
      </c>
    </row>
    <row r="14" spans="1:13" x14ac:dyDescent="0.25">
      <c r="B14" t="s">
        <v>12</v>
      </c>
      <c r="E14" s="8">
        <f>3*5*B4</f>
        <v>900</v>
      </c>
      <c r="F14" s="9"/>
      <c r="G14" s="10">
        <f t="shared" si="0"/>
        <v>15</v>
      </c>
    </row>
    <row r="15" spans="1:13" x14ac:dyDescent="0.25">
      <c r="B15" t="s">
        <v>13</v>
      </c>
      <c r="E15" s="8">
        <v>0</v>
      </c>
      <c r="F15" s="9"/>
      <c r="G15" s="10">
        <f t="shared" si="0"/>
        <v>0</v>
      </c>
    </row>
    <row r="16" spans="1:13" x14ac:dyDescent="0.25">
      <c r="B16" t="s">
        <v>14</v>
      </c>
      <c r="E16" s="8">
        <v>0</v>
      </c>
      <c r="F16" s="9"/>
      <c r="G16" s="10">
        <f t="shared" si="0"/>
        <v>0</v>
      </c>
    </row>
    <row r="17" spans="2:7" x14ac:dyDescent="0.25">
      <c r="B17" t="s">
        <v>15</v>
      </c>
      <c r="E17" s="8">
        <v>0</v>
      </c>
      <c r="F17" s="9"/>
      <c r="G17" s="10">
        <f t="shared" si="0"/>
        <v>0</v>
      </c>
    </row>
    <row r="18" spans="2:7" x14ac:dyDescent="0.25">
      <c r="B18" t="s">
        <v>16</v>
      </c>
      <c r="E18" s="8">
        <v>100</v>
      </c>
      <c r="F18" s="9"/>
      <c r="G18" s="10">
        <f t="shared" si="0"/>
        <v>1.67</v>
      </c>
    </row>
    <row r="19" spans="2:7" x14ac:dyDescent="0.25">
      <c r="E19" s="11"/>
      <c r="F19" s="9"/>
      <c r="G19" s="9"/>
    </row>
    <row r="20" spans="2:7" x14ac:dyDescent="0.25">
      <c r="D20" s="12" t="s">
        <v>17</v>
      </c>
      <c r="E20" s="13">
        <f>SUM(E11:E18)</f>
        <v>1460</v>
      </c>
      <c r="G20" s="8">
        <f>SUM(G11:G19)</f>
        <v>24.340000000000003</v>
      </c>
    </row>
    <row r="21" spans="2:7" x14ac:dyDescent="0.25">
      <c r="D21" s="13"/>
      <c r="E21" s="13"/>
      <c r="G21" s="8"/>
    </row>
    <row r="22" spans="2:7" x14ac:dyDescent="0.25">
      <c r="G22" s="8"/>
    </row>
    <row r="24" spans="2:7" ht="21" x14ac:dyDescent="0.35">
      <c r="C24" s="14"/>
      <c r="D24" s="15" t="s">
        <v>18</v>
      </c>
      <c r="E24" s="16"/>
      <c r="F24" s="17"/>
      <c r="G24" s="18">
        <f>ROUNDUP(G20/5,0)*5</f>
        <v>25</v>
      </c>
    </row>
    <row r="25" spans="2:7" x14ac:dyDescent="0.25">
      <c r="C25" s="14"/>
      <c r="D25" s="14"/>
      <c r="E25" s="14"/>
      <c r="F25" s="14"/>
    </row>
    <row r="26" spans="2:7" ht="21" x14ac:dyDescent="0.35">
      <c r="D26" s="19" t="s">
        <v>19</v>
      </c>
      <c r="E26" s="20"/>
      <c r="F26" s="21" t="s">
        <v>19</v>
      </c>
      <c r="G26" s="22">
        <v>25</v>
      </c>
    </row>
    <row r="27" spans="2:7" ht="21" x14ac:dyDescent="0.35">
      <c r="G27" s="23"/>
    </row>
    <row r="28" spans="2:7" x14ac:dyDescent="0.25">
      <c r="G28" s="14"/>
    </row>
    <row r="29" spans="2:7" x14ac:dyDescent="0.25">
      <c r="F29" s="24" t="s">
        <v>20</v>
      </c>
      <c r="G29" s="8">
        <f>IF(G26&gt;0,(G26*B4),(G24*B4))</f>
        <v>1500</v>
      </c>
    </row>
    <row r="30" spans="2:7" x14ac:dyDescent="0.25">
      <c r="F30" s="24"/>
      <c r="G30" s="25"/>
    </row>
    <row r="31" spans="2:7" x14ac:dyDescent="0.25">
      <c r="F31" s="24"/>
      <c r="G31" s="25"/>
    </row>
    <row r="32" spans="2:7" x14ac:dyDescent="0.25">
      <c r="F32" s="24" t="s">
        <v>21</v>
      </c>
      <c r="G32" s="8">
        <f>G29-E20</f>
        <v>40</v>
      </c>
    </row>
  </sheetData>
  <mergeCells count="3">
    <mergeCell ref="E8:E9"/>
    <mergeCell ref="D24:F24"/>
    <mergeCell ref="D26:F2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2020-03-23T00:09:35Z</dcterms:created>
  <dcterms:modified xsi:type="dcterms:W3CDTF">2020-03-23T00:09:45Z</dcterms:modified>
</cp:coreProperties>
</file>